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9110" windowHeight="11910"/>
  </bookViews>
  <sheets>
    <sheet name="Лист1" sheetId="1" r:id="rId1"/>
  </sheets>
  <definedNames>
    <definedName name="_xlnm.Print_Area" localSheetId="0">Лист1!$A$1:$N$49</definedName>
  </definedNames>
  <calcPr calcId="125725"/>
</workbook>
</file>

<file path=xl/calcChain.xml><?xml version="1.0" encoding="utf-8"?>
<calcChain xmlns="http://schemas.openxmlformats.org/spreadsheetml/2006/main">
  <c r="K19" i="1"/>
  <c r="K43" s="1"/>
  <c r="K25"/>
  <c r="J26"/>
  <c r="J25"/>
  <c r="J23" s="1"/>
  <c r="H32"/>
  <c r="J36" l="1"/>
  <c r="I22"/>
  <c r="I37"/>
  <c r="K23"/>
  <c r="I23"/>
  <c r="H33"/>
  <c r="K38" l="1"/>
  <c r="J38"/>
  <c r="I38"/>
  <c r="H42"/>
  <c r="H41"/>
  <c r="H40"/>
  <c r="H39"/>
  <c r="I36"/>
  <c r="K36"/>
  <c r="H38" l="1"/>
  <c r="I19"/>
  <c r="I43" s="1"/>
  <c r="J19"/>
  <c r="J43" s="1"/>
  <c r="H31"/>
  <c r="H34"/>
  <c r="H37"/>
  <c r="H35"/>
  <c r="H26"/>
  <c r="H25"/>
  <c r="H24"/>
  <c r="H22"/>
  <c r="H21"/>
  <c r="H20"/>
  <c r="H23" l="1"/>
  <c r="H36"/>
  <c r="H19"/>
  <c r="H43" l="1"/>
</calcChain>
</file>

<file path=xl/sharedStrings.xml><?xml version="1.0" encoding="utf-8"?>
<sst xmlns="http://schemas.openxmlformats.org/spreadsheetml/2006/main" count="118" uniqueCount="92">
  <si>
    <t>Тимашевского района</t>
  </si>
  <si>
    <t>МЕРОПРИЯТИЯ</t>
  </si>
  <si>
    <t>№ п/п</t>
  </si>
  <si>
    <t>В том числе</t>
  </si>
  <si>
    <t>Объем финансирования, тыс. рублей</t>
  </si>
  <si>
    <t>Источники финансирования</t>
  </si>
  <si>
    <t>местный бюджет</t>
  </si>
  <si>
    <t xml:space="preserve">                                                                                                                                                                        Роговского сельского поселения</t>
  </si>
  <si>
    <t xml:space="preserve">                                                                                                                                                                        Тимашевского района</t>
  </si>
  <si>
    <t>Итого на реализацию программы</t>
  </si>
  <si>
    <t xml:space="preserve">                                                                                                                                                                         "Безопасность жизнедеятельности населения </t>
  </si>
  <si>
    <t xml:space="preserve">муниципальной программы Роговского сельского поселения Тимашевского района </t>
  </si>
  <si>
    <t xml:space="preserve">                                                                                                                                                                        к муниципальной программе</t>
  </si>
  <si>
    <t>2</t>
  </si>
  <si>
    <t>3</t>
  </si>
  <si>
    <t>Наименование мероприятия</t>
  </si>
  <si>
    <t xml:space="preserve">Мероприятие №1:Приобретение знаков "Пожарный гидрант" </t>
  </si>
  <si>
    <t>1.1</t>
  </si>
  <si>
    <t>1.2</t>
  </si>
  <si>
    <t>1.3</t>
  </si>
  <si>
    <r>
      <t xml:space="preserve">Администрация Роговского сельского поселения Тимашевского района </t>
    </r>
    <r>
      <rPr>
        <sz val="12"/>
        <color theme="0"/>
        <rFont val="Times New Roman"/>
        <family val="1"/>
        <charset val="204"/>
      </rPr>
      <t>лпорвапоавлпилвтилпчсоилваептпоатаоивлапичлаыомилчястамтдомсымвдлафыдваодлфыьвадлфывьдфыьвадлцалдыфвьалдфыьапдлукдпавыьмьывадьлдуко</t>
    </r>
  </si>
  <si>
    <t>2.1</t>
  </si>
  <si>
    <t>Мероприятие № 1: Приобретение запрещающих купание знаков</t>
  </si>
  <si>
    <t>3.1</t>
  </si>
  <si>
    <t>Непосредственный результат реализации мероприятия</t>
  </si>
  <si>
    <t>Муниципальный заказчик, главный распорядитель (распорядитель) бюджетных средств, исполнитель</t>
  </si>
  <si>
    <t>Задачи</t>
  </si>
  <si>
    <t>Усиление противопожарной защиты территории  Роговского сельского поселения,    в том числе за счёт:</t>
  </si>
  <si>
    <t>Цели</t>
  </si>
  <si>
    <r>
      <t xml:space="preserve">местный бюджет </t>
    </r>
    <r>
      <rPr>
        <sz val="12"/>
        <color theme="0"/>
        <rFont val="Times New Roman"/>
        <family val="1"/>
        <charset val="204"/>
      </rPr>
      <t>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t>
    </r>
  </si>
  <si>
    <t>Администрация Роговского сельского поселения Тимашевского района</t>
  </si>
  <si>
    <t>2.2</t>
  </si>
  <si>
    <r>
      <t>Мероприятие №2:Приобретение наглядной агитации</t>
    </r>
    <r>
      <rPr>
        <sz val="12"/>
        <color theme="0"/>
        <rFont val="Times New Roman"/>
        <family val="1"/>
        <charset val="204"/>
      </rPr>
      <t xml:space="preserve"> оооооооооооооооооооооооооооооооооооооооооооооооооооооооооооооооооооо</t>
    </r>
  </si>
  <si>
    <t>2.3</t>
  </si>
  <si>
    <t>Мероприятие № 2: Страхование напорного гидротехнического сооружения</t>
  </si>
  <si>
    <t>Мероприятие № 1: Приобретение наглядной агитации (листовки, плакаты, памятки)</t>
  </si>
  <si>
    <t xml:space="preserve">Мероприятие № 3: Приобретение и установка сирен ОПС </t>
  </si>
  <si>
    <t xml:space="preserve">Администрация Роговского сельского поселения Тимашевского района </t>
  </si>
  <si>
    <r>
      <t>местный бюджет</t>
    </r>
    <r>
      <rPr>
        <sz val="12"/>
        <color theme="0"/>
        <rFont val="Times New Roman"/>
        <family val="1"/>
        <charset val="204"/>
      </rPr>
      <t xml:space="preserve"> </t>
    </r>
  </si>
  <si>
    <t xml:space="preserve">местный бюджет </t>
  </si>
  <si>
    <t>Приобретения знаков "Пожарный гидрант" в количестве 5шт., ежегодно.</t>
  </si>
  <si>
    <r>
      <rPr>
        <b/>
        <sz val="12"/>
        <color theme="1"/>
        <rFont val="Times New Roman"/>
        <family val="1"/>
        <charset val="204"/>
      </rPr>
      <t>Основное мероприятие №1</t>
    </r>
    <r>
      <rPr>
        <sz val="12"/>
        <color theme="1"/>
        <rFont val="Times New Roman"/>
        <family val="1"/>
        <charset val="204"/>
      </rPr>
      <t>: "Обеспечение первичных мер пожарной безопасности в границах населенных пунктов поселения"</t>
    </r>
  </si>
  <si>
    <r>
      <rPr>
        <b/>
        <sz val="12"/>
        <color theme="1"/>
        <rFont val="Times New Roman"/>
        <family val="1"/>
        <charset val="204"/>
      </rPr>
      <t>Основное мероприятие №2</t>
    </r>
    <r>
      <rPr>
        <sz val="12"/>
        <color theme="1"/>
        <rFont val="Times New Roman"/>
        <family val="1"/>
        <charset val="204"/>
      </rPr>
      <t>:     "Осуществление мероприятий по предупреждению и ликвидации чрезвычайных ситуаций"</t>
    </r>
  </si>
  <si>
    <r>
      <rPr>
        <b/>
        <sz val="12"/>
        <color theme="1"/>
        <rFont val="Times New Roman"/>
        <family val="1"/>
        <charset val="204"/>
      </rPr>
      <t>Основное мероприятие № 3</t>
    </r>
    <r>
      <rPr>
        <sz val="12"/>
        <color theme="1"/>
        <rFont val="Times New Roman"/>
        <family val="1"/>
        <charset val="204"/>
      </rPr>
      <t>: «Осуществление мероприятий по обеспечению безопасности людей на водных объектах охране их жизни и здоровья»</t>
    </r>
  </si>
  <si>
    <t>Мероприятия по участию в охране общественного порядка на территории Роговского селского поселения Тимашевского района</t>
  </si>
  <si>
    <t>2.4</t>
  </si>
  <si>
    <t>Мероприятие № 4: Предупреждение эпидемиологических чрезвычайных ситуаций и обеспечение экологического благополучия населения Роговского сельского поселения</t>
  </si>
  <si>
    <t xml:space="preserve">Главный специалист администрации </t>
  </si>
  <si>
    <t>Роговского сельского поселения</t>
  </si>
  <si>
    <t>2018 год</t>
  </si>
  <si>
    <t>2019 год</t>
  </si>
  <si>
    <t>2020 год</t>
  </si>
  <si>
    <t>Приобретение , размещение, распространение листовок и плакатов на сумму 5,0 тыс.руб</t>
  </si>
  <si>
    <t>100% выполнение мероприятий по охране  общественного порядка</t>
  </si>
  <si>
    <t>Мероприятие №3: Устройство, содержание и ремонт источников противопожарного водоснабжения.</t>
  </si>
  <si>
    <r>
      <rPr>
        <b/>
        <sz val="12"/>
        <color theme="1"/>
        <rFont val="Times New Roman"/>
        <family val="1"/>
        <charset val="204"/>
      </rPr>
      <t>Основное мероприятие № 4</t>
    </r>
    <r>
      <rPr>
        <sz val="12"/>
        <color theme="1"/>
        <rFont val="Times New Roman"/>
        <family val="1"/>
        <charset val="204"/>
      </rPr>
      <t>: «Осуществление деятельности по охране общественного порядка»</t>
    </r>
  </si>
  <si>
    <t>4.</t>
  </si>
  <si>
    <t>4.1</t>
  </si>
  <si>
    <t>Т.Г. Вологжанина</t>
  </si>
  <si>
    <t>5.</t>
  </si>
  <si>
    <r>
      <rPr>
        <b/>
        <sz val="12"/>
        <color theme="1"/>
        <rFont val="Times New Roman"/>
        <family val="1"/>
        <charset val="204"/>
      </rPr>
      <t>Основное мероприятие №5</t>
    </r>
    <r>
      <rPr>
        <sz val="12"/>
        <color theme="1"/>
        <rFont val="Times New Roman"/>
        <family val="1"/>
        <charset val="204"/>
      </rPr>
      <t>:     "Укрепление  межнациональных и межконфессиональных отношений  и проведение профилактики межнациональных конфликтов"</t>
    </r>
  </si>
  <si>
    <t>5.1</t>
  </si>
  <si>
    <t>5.2</t>
  </si>
  <si>
    <t>5.3</t>
  </si>
  <si>
    <t>Мероприятие №3: Публикация информационно публицистических материалов, посвященных истории, культуре и традициям народов,  современной жизни национальных общин, направленных на воспитание культуры толерантности, формирующих уважительное отношение к представителям различных национальностей, проживающих в сельском поселении.</t>
  </si>
  <si>
    <t>5.4</t>
  </si>
  <si>
    <t>Мероприятие №4: Проведение культурно-массовых мероприятий, направленных на распространение и укрепление культуры мира, продвижение идеалов взаимопонимания терпимости, межнациональной солидарности.</t>
  </si>
  <si>
    <t xml:space="preserve">Администрация Роговского сельского поселения Тимашевского района; МБУК "Роговская СЦКС", МБУК "Роговская библиотека" </t>
  </si>
  <si>
    <t xml:space="preserve">Мероприятие № 1:Формирование индивидуального и общественного сознания, активной жизненной позиции  и повышение грамотности населения в области обеспечения укрепления межэтнических и межкультурных отношений, укрепления толерантности в сельском поселении </t>
  </si>
  <si>
    <t>Мероприятие №2: Осуществление обхода мест возможного нахождения молодежи на предмет выявления и принятие мер по ликвидации последствий экстремистской деятельности, проявляемой в виде нанесения на архитектурные сооружения символов и знаков экстремистской направленности, или схожих по степени смешения.</t>
  </si>
  <si>
    <t xml:space="preserve">Организация и реализация мер безопасности жизнедеятельности населения Роговского сельского поселения  при угрозе и возникновении пожаров, чрезвычайных ситуаций природного и техногенного характера. Безопасность людей на водных объектах. Пропаганда среди населения основ противопожарной безопасности. Обеспечение укрепления межнациональных и межконфессиональных отношений. Организация и реализации мер по совершенствованию системы профилактических мер антитеррористической и антиэкстремистской направленности.усовершенствование системы профилактики правонарушений, укрепление правопорядка и повышение уровня общественной безопасности, создание эффективной системы противодействия коррупции. Увеличение количества камер видеонаблюдения для обеспечения безопасности населения на территории Роговского селького поселения Тимашевского района. Осуществление деятельности по охране общественного порядка на территории Роговского сельского поселения Тимашевского района.
</t>
  </si>
  <si>
    <t xml:space="preserve">Повышение оперативности реагирования на угрозу или возникновение пожаров, чрезвычайных ситуаций, своевременное информирование населения о фактах возникновения пожаров, чрезвычайных ситуаций и принятых мерах. Повышение уровня межведомственного взаимодействия по профилактике терроризма и экстремизма, сведение к минимуму проявлений терроризма и экстремизма на территории Роговского сельского поселения Тимашевского района. Привлечение граждан, негосударственных структур, в том числе СМИ и общественных объединений, для обеспечения максимальной эффективности деятельности по профилактике проявлений терроризма и экстремизма. Организация работы по предупреждению и пресечению нарушений правил поведения людей на водных объектах. Пропаганда толерантного поведения к людям других национальностей и религиозных конфессий. Поддержка и распространение идей духовного единства и межэтнического согласия. Информирование населения сельского поселения с помощью наглядного материала об основах противопожарной безопасности.  Проведение воспитательной, пропагандистской работы с населением поселения, направленной на предупреждение террористической и экстремистской деятельности, повышение бдительности. Активизация профилактической работы, направленной на создание условий сокращения роста незаконного потребления и оборота наркотических средств, сокращение  распространения наркомании и связанных с ней правонарушений до уровня минимальной опасности для общества. Осуществление деятельности по охране общественного порядка на территории Роговского сельского поселения Тимашевского района.
</t>
  </si>
  <si>
    <t>Проведения обхода мест возможного нахождения молодежи, не менее 20-ти обходов, ежегодно.</t>
  </si>
  <si>
    <t>Публикация  информационно публицистических материалов в газете "Роговчанка" и на официальном сайте администрации в информационно-телекаммуникациой системе "Интернет" не менее 6-х публикаций, ежегодно.</t>
  </si>
  <si>
    <t>Проведение культурно-массовых мероприятий, не менее 4 мероприятий, ежегодно.</t>
  </si>
  <si>
    <t>2.5</t>
  </si>
  <si>
    <t>Мероприятие № 5: Защита населения и территории от чрезвычайных ситуаций природного и техногенного характера</t>
  </si>
  <si>
    <t>100-% оплата договора за выполнение научно-технической работы: "Разработка Плана действий по предупреждению и ликвидации последствий чрезвычайных ситуаций природного и техногенного характера Роговского сельского поселения Тимашевского района"</t>
  </si>
  <si>
    <t xml:space="preserve">                                                                                                                                                                         и территорий поселения" на 2018-2020 годы</t>
  </si>
  <si>
    <t>"Безопасность жизнедеятельности населения и территорий поселения"</t>
  </si>
  <si>
    <t xml:space="preserve"> на 2018 - 2020 годы</t>
  </si>
  <si>
    <t>Проведение встреч с молодежью с участием представителей религиозных конфессий и общественных национальных объединений. Приобретение и распространение листовок буклетов направленные на укрепления межэтнических и межкультурных отношений на сумму 5,0 тыс.руб</t>
  </si>
  <si>
    <t>Изготовление листовок о безопасности на водных объектах, 1000 шт. ежегодно</t>
  </si>
  <si>
    <t xml:space="preserve">                                                                                                                                                                        Приложение №1</t>
  </si>
  <si>
    <t>Приобритение фотоловушек, 2 шт.</t>
  </si>
  <si>
    <t>2.6</t>
  </si>
  <si>
    <t>Приобретение, установка систем видеонаблюдения на территории поселения и техническое обслуживание ранее установленных систем видеонаблюдения</t>
  </si>
  <si>
    <t>Приобретение и установка системы видеонаблюдения, 0 шт. Техническое обслуживание ранеее установленной системы видеонаблюдюдения, 100 %</t>
  </si>
  <si>
    <t xml:space="preserve"> Установка  сирены С-40 в кол-ве 2 шт. Текущее обслуживание ранее установленной сирены ОПС.  Приобретение в 2019 году и установка в 2020 году сирен С-40С в кол-ве 5 шт.</t>
  </si>
  <si>
    <t>100 % оплата договоров страхования напорного гидротехнического сооружения и разработки вероятного вреда в результате аварии ГТС</t>
  </si>
  <si>
    <t xml:space="preserve">Приобретение , размещение и распространение листовок, баннеров и стендов материалов </t>
  </si>
  <si>
    <t>Приобретение и установка пожарного гидранта в 2018 г.  на х.Красный, приобретение и установка пожарного гидранта в 2019 г.  на х.Некрасова, приобретение пожарных рукавов и колонки КПА</t>
  </si>
</sst>
</file>

<file path=xl/styles.xml><?xml version="1.0" encoding="utf-8"?>
<styleSheet xmlns="http://schemas.openxmlformats.org/spreadsheetml/2006/main">
  <fonts count="6">
    <font>
      <sz val="11"/>
      <color theme="1"/>
      <name val="Calibri"/>
      <family val="2"/>
      <charset val="204"/>
      <scheme val="minor"/>
    </font>
    <font>
      <sz val="12"/>
      <color theme="1"/>
      <name val="Times New Roman"/>
      <family val="1"/>
      <charset val="204"/>
    </font>
    <font>
      <sz val="14"/>
      <color theme="1"/>
      <name val="Times New Roman"/>
      <family val="1"/>
      <charset val="204"/>
    </font>
    <font>
      <b/>
      <sz val="12"/>
      <color theme="1"/>
      <name val="Times New Roman"/>
      <family val="1"/>
      <charset val="204"/>
    </font>
    <font>
      <sz val="12"/>
      <color theme="0"/>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98">
    <xf numFmtId="0" fontId="0" fillId="0" borderId="0" xfId="0"/>
    <xf numFmtId="0" fontId="0" fillId="2" borderId="0" xfId="0" applyFill="1"/>
    <xf numFmtId="2" fontId="3" fillId="2" borderId="1" xfId="0" applyNumberFormat="1" applyFont="1" applyFill="1" applyBorder="1" applyAlignment="1">
      <alignment horizontal="center"/>
    </xf>
    <xf numFmtId="0" fontId="1" fillId="2" borderId="0" xfId="0" applyFont="1" applyFill="1" applyBorder="1" applyAlignment="1">
      <alignment horizontal="center" vertical="distributed"/>
    </xf>
    <xf numFmtId="0" fontId="0" fillId="2" borderId="0" xfId="0" applyFill="1" applyBorder="1"/>
    <xf numFmtId="0" fontId="1" fillId="2" borderId="1" xfId="0" applyFont="1" applyFill="1" applyBorder="1" applyAlignment="1">
      <alignment horizontal="center" vertical="center"/>
    </xf>
    <xf numFmtId="0" fontId="1" fillId="2" borderId="0" xfId="0" applyFont="1" applyFill="1" applyBorder="1" applyAlignment="1">
      <alignment vertical="distributed"/>
    </xf>
    <xf numFmtId="0" fontId="2" fillId="2" borderId="0" xfId="0" applyFont="1" applyFill="1"/>
    <xf numFmtId="2" fontId="5" fillId="2" borderId="1" xfId="0" applyNumberFormat="1" applyFont="1" applyFill="1" applyBorder="1" applyAlignment="1">
      <alignment horizontal="center"/>
    </xf>
    <xf numFmtId="0" fontId="1" fillId="2" borderId="0" xfId="0" applyFont="1" applyFill="1" applyBorder="1" applyAlignment="1">
      <alignment vertical="center"/>
    </xf>
    <xf numFmtId="0" fontId="1" fillId="2" borderId="1" xfId="0" applyFont="1" applyFill="1" applyBorder="1" applyAlignment="1">
      <alignment horizontal="center"/>
    </xf>
    <xf numFmtId="49" fontId="1" fillId="2" borderId="1" xfId="0" applyNumberFormat="1" applyFont="1" applyFill="1" applyBorder="1" applyAlignment="1">
      <alignment horizontal="center" vertical="center"/>
    </xf>
    <xf numFmtId="0" fontId="0" fillId="2" borderId="0" xfId="0" applyFill="1" applyBorder="1" applyAlignment="1"/>
    <xf numFmtId="2" fontId="1" fillId="2" borderId="1" xfId="0" applyNumberFormat="1" applyFont="1" applyFill="1" applyBorder="1" applyAlignment="1">
      <alignment horizontal="left" vertical="distributed"/>
    </xf>
    <xf numFmtId="2" fontId="1" fillId="2" borderId="1" xfId="0" applyNumberFormat="1" applyFont="1" applyFill="1" applyBorder="1" applyAlignment="1">
      <alignment vertical="distributed"/>
    </xf>
    <xf numFmtId="0" fontId="1" fillId="2" borderId="1" xfId="0" applyFont="1" applyFill="1" applyBorder="1" applyAlignment="1">
      <alignment horizontal="center" vertical="distributed"/>
    </xf>
    <xf numFmtId="0" fontId="1" fillId="2" borderId="1" xfId="0" applyFont="1" applyFill="1" applyBorder="1" applyAlignment="1">
      <alignment vertical="distributed"/>
    </xf>
    <xf numFmtId="49" fontId="1" fillId="2" borderId="1" xfId="0" applyNumberFormat="1" applyFont="1" applyFill="1" applyBorder="1" applyAlignment="1">
      <alignment horizontal="center"/>
    </xf>
    <xf numFmtId="0" fontId="1" fillId="2" borderId="0" xfId="0" applyFont="1" applyFill="1" applyBorder="1" applyAlignment="1">
      <alignment horizontal="left" vertical="distributed"/>
    </xf>
    <xf numFmtId="0" fontId="1" fillId="2" borderId="1" xfId="0" applyFont="1" applyFill="1" applyBorder="1" applyAlignment="1">
      <alignment vertical="distributed"/>
    </xf>
    <xf numFmtId="0" fontId="1" fillId="2" borderId="0" xfId="0" applyFont="1" applyFill="1" applyAlignment="1">
      <alignment horizontal="right"/>
    </xf>
    <xf numFmtId="0" fontId="1" fillId="2" borderId="1" xfId="0" applyFont="1" applyFill="1" applyBorder="1" applyAlignment="1">
      <alignment vertical="distributed"/>
    </xf>
    <xf numFmtId="2" fontId="1" fillId="2" borderId="1" xfId="0" applyNumberFormat="1" applyFont="1" applyFill="1" applyBorder="1" applyAlignment="1">
      <alignment vertical="top" wrapText="1"/>
    </xf>
    <xf numFmtId="0" fontId="1" fillId="2" borderId="1" xfId="0" applyFont="1" applyFill="1" applyBorder="1" applyAlignment="1">
      <alignment vertical="top" wrapText="1"/>
    </xf>
    <xf numFmtId="0" fontId="2" fillId="2" borderId="0" xfId="0" applyFont="1" applyFill="1" applyAlignment="1">
      <alignment horizontal="right" vertical="top"/>
    </xf>
    <xf numFmtId="0" fontId="1" fillId="2" borderId="1" xfId="0" applyFont="1" applyFill="1" applyBorder="1" applyAlignment="1">
      <alignment vertical="distributed"/>
    </xf>
    <xf numFmtId="0" fontId="0" fillId="2" borderId="1" xfId="0" applyFill="1" applyBorder="1"/>
    <xf numFmtId="49" fontId="1" fillId="2" borderId="1" xfId="0" applyNumberFormat="1" applyFont="1" applyFill="1" applyBorder="1" applyAlignment="1">
      <alignment horizontal="center"/>
    </xf>
    <xf numFmtId="49" fontId="1" fillId="2" borderId="1" xfId="0" applyNumberFormat="1" applyFont="1" applyFill="1" applyBorder="1" applyAlignment="1">
      <alignment horizontal="center"/>
    </xf>
    <xf numFmtId="0" fontId="1" fillId="2" borderId="4" xfId="0" applyFont="1" applyFill="1" applyBorder="1" applyAlignment="1">
      <alignment vertical="top" wrapText="1"/>
    </xf>
    <xf numFmtId="49" fontId="1" fillId="2" borderId="1" xfId="0" applyNumberFormat="1" applyFont="1" applyFill="1" applyBorder="1" applyAlignment="1">
      <alignment horizontal="center"/>
    </xf>
    <xf numFmtId="0" fontId="1" fillId="2" borderId="1" xfId="0" applyFont="1" applyFill="1" applyBorder="1" applyAlignment="1">
      <alignment vertical="distributed"/>
    </xf>
    <xf numFmtId="49" fontId="1" fillId="2" borderId="0" xfId="0" applyNumberFormat="1" applyFont="1" applyFill="1" applyBorder="1" applyAlignment="1">
      <alignment horizontal="center"/>
    </xf>
    <xf numFmtId="0" fontId="1" fillId="2" borderId="0" xfId="0" applyFont="1" applyFill="1" applyBorder="1" applyAlignment="1">
      <alignment horizontal="left" vertical="top" wrapText="1"/>
    </xf>
    <xf numFmtId="0" fontId="1" fillId="2" borderId="0" xfId="0" applyFont="1" applyFill="1" applyBorder="1" applyAlignment="1">
      <alignment horizontal="center" vertical="top" wrapText="1"/>
    </xf>
    <xf numFmtId="2" fontId="3" fillId="2" borderId="0" xfId="0" applyNumberFormat="1" applyFont="1" applyFill="1" applyBorder="1" applyAlignment="1">
      <alignment horizontal="center"/>
    </xf>
    <xf numFmtId="2" fontId="1" fillId="2" borderId="0" xfId="0" applyNumberFormat="1" applyFont="1" applyFill="1" applyBorder="1" applyAlignment="1">
      <alignment horizontal="left" vertical="distributed"/>
    </xf>
    <xf numFmtId="0" fontId="1" fillId="2" borderId="1" xfId="0" applyFont="1" applyFill="1" applyBorder="1" applyAlignment="1">
      <alignment horizontal="center" vertical="top" wrapText="1"/>
    </xf>
    <xf numFmtId="2" fontId="3" fillId="2" borderId="1" xfId="0" applyNumberFormat="1" applyFont="1" applyFill="1" applyBorder="1" applyAlignment="1">
      <alignment horizontal="center"/>
    </xf>
    <xf numFmtId="2" fontId="1" fillId="2" borderId="11" xfId="0" applyNumberFormat="1" applyFont="1" applyFill="1" applyBorder="1" applyAlignment="1">
      <alignment horizontal="left" vertical="center" wrapText="1"/>
    </xf>
    <xf numFmtId="2" fontId="3" fillId="2" borderId="1" xfId="0" applyNumberFormat="1" applyFont="1" applyFill="1" applyBorder="1" applyAlignment="1">
      <alignment horizontal="center"/>
    </xf>
    <xf numFmtId="0" fontId="1" fillId="2" borderId="1" xfId="0" applyFont="1" applyFill="1" applyBorder="1" applyAlignment="1">
      <alignment vertical="distributed"/>
    </xf>
    <xf numFmtId="0" fontId="1" fillId="2" borderId="1" xfId="0" applyFont="1" applyFill="1" applyBorder="1" applyAlignment="1">
      <alignment horizontal="center" vertical="top" wrapText="1"/>
    </xf>
    <xf numFmtId="2" fontId="3" fillId="2" borderId="1" xfId="0" applyNumberFormat="1" applyFont="1" applyFill="1" applyBorder="1" applyAlignment="1">
      <alignment horizontal="center"/>
    </xf>
    <xf numFmtId="49" fontId="1" fillId="2" borderId="1" xfId="0" applyNumberFormat="1" applyFont="1" applyFill="1" applyBorder="1" applyAlignment="1">
      <alignment horizontal="center"/>
    </xf>
    <xf numFmtId="2"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center"/>
    </xf>
    <xf numFmtId="2" fontId="1" fillId="2" borderId="11" xfId="0" applyNumberFormat="1" applyFont="1" applyFill="1" applyBorder="1" applyAlignment="1">
      <alignment horizontal="left" vertical="center" wrapText="1"/>
    </xf>
    <xf numFmtId="0" fontId="1" fillId="2" borderId="1" xfId="0" applyFont="1" applyFill="1" applyBorder="1" applyAlignment="1">
      <alignment vertical="distributed"/>
    </xf>
    <xf numFmtId="2" fontId="3" fillId="2" borderId="1" xfId="0" applyNumberFormat="1" applyFont="1" applyFill="1" applyBorder="1" applyAlignment="1">
      <alignment horizontal="center"/>
    </xf>
    <xf numFmtId="0" fontId="1" fillId="2" borderId="1" xfId="0" applyFont="1" applyFill="1" applyBorder="1" applyAlignment="1">
      <alignment vertical="distributed"/>
    </xf>
    <xf numFmtId="0" fontId="1" fillId="2" borderId="2" xfId="0" applyFont="1" applyFill="1" applyBorder="1" applyAlignment="1">
      <alignment horizontal="left" vertical="distributed"/>
    </xf>
    <xf numFmtId="0" fontId="1" fillId="2" borderId="3" xfId="0" applyFont="1" applyFill="1" applyBorder="1" applyAlignment="1">
      <alignment horizontal="left" vertical="distributed"/>
    </xf>
    <xf numFmtId="0" fontId="1" fillId="2" borderId="4" xfId="0" applyFont="1" applyFill="1" applyBorder="1" applyAlignment="1">
      <alignment horizontal="left" vertical="distributed"/>
    </xf>
    <xf numFmtId="0" fontId="1" fillId="2" borderId="2" xfId="0" applyFont="1" applyFill="1" applyBorder="1" applyAlignment="1">
      <alignment horizontal="center" vertical="top" wrapText="1"/>
    </xf>
    <xf numFmtId="0" fontId="1" fillId="2" borderId="4" xfId="0" applyFont="1" applyFill="1" applyBorder="1" applyAlignment="1">
      <alignment horizontal="center" vertical="top" wrapText="1"/>
    </xf>
    <xf numFmtId="0" fontId="0" fillId="2" borderId="2" xfId="0" applyFill="1" applyBorder="1" applyAlignment="1">
      <alignment horizontal="center"/>
    </xf>
    <xf numFmtId="0" fontId="0" fillId="2" borderId="4" xfId="0" applyFill="1" applyBorder="1" applyAlignment="1">
      <alignment horizontal="center"/>
    </xf>
    <xf numFmtId="0" fontId="1" fillId="2" borderId="2" xfId="0" applyFont="1" applyFill="1" applyBorder="1" applyAlignment="1">
      <alignment horizontal="center" vertical="distributed"/>
    </xf>
    <xf numFmtId="0" fontId="1" fillId="2" borderId="4" xfId="0" applyFont="1" applyFill="1" applyBorder="1" applyAlignment="1">
      <alignment horizontal="center" vertical="distributed"/>
    </xf>
    <xf numFmtId="0" fontId="1" fillId="2" borderId="1" xfId="0" applyFont="1" applyFill="1" applyBorder="1" applyAlignment="1">
      <alignment horizontal="left" vertical="distributed"/>
    </xf>
    <xf numFmtId="49" fontId="1" fillId="2" borderId="0" xfId="0" applyNumberFormat="1" applyFont="1" applyFill="1" applyBorder="1" applyAlignment="1">
      <alignment vertical="distributed"/>
    </xf>
    <xf numFmtId="0" fontId="1" fillId="2" borderId="1" xfId="0" applyFont="1" applyFill="1" applyBorder="1" applyAlignment="1">
      <alignment horizontal="center" vertical="distributed"/>
    </xf>
    <xf numFmtId="0" fontId="0" fillId="2" borderId="1" xfId="0" applyFill="1" applyBorder="1" applyAlignment="1">
      <alignment horizontal="left"/>
    </xf>
    <xf numFmtId="0" fontId="1" fillId="2" borderId="1" xfId="0" applyFont="1" applyFill="1" applyBorder="1" applyAlignment="1">
      <alignment vertical="distributed"/>
    </xf>
    <xf numFmtId="0" fontId="0" fillId="2" borderId="1" xfId="0" applyFill="1" applyBorder="1" applyAlignment="1">
      <alignment vertical="distributed"/>
    </xf>
    <xf numFmtId="0" fontId="1" fillId="2" borderId="2" xfId="0" applyFont="1" applyFill="1" applyBorder="1" applyAlignment="1">
      <alignment horizontal="left" vertical="distributed" wrapText="1"/>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distributed"/>
    </xf>
    <xf numFmtId="0" fontId="1" fillId="2" borderId="6" xfId="0" applyFont="1" applyFill="1" applyBorder="1" applyAlignment="1">
      <alignment horizontal="center" vertical="distributed"/>
    </xf>
    <xf numFmtId="0" fontId="1" fillId="2" borderId="9" xfId="0" applyFont="1" applyFill="1" applyBorder="1" applyAlignment="1">
      <alignment horizontal="center" vertical="distributed"/>
    </xf>
    <xf numFmtId="0" fontId="1" fillId="2" borderId="10" xfId="0" applyFont="1" applyFill="1" applyBorder="1" applyAlignment="1">
      <alignment horizontal="center" vertical="distributed"/>
    </xf>
    <xf numFmtId="0" fontId="1" fillId="2" borderId="7" xfId="0" applyFont="1" applyFill="1" applyBorder="1" applyAlignment="1">
      <alignment horizontal="center" vertical="distributed"/>
    </xf>
    <xf numFmtId="0" fontId="1" fillId="2" borderId="8" xfId="0" applyFont="1" applyFill="1" applyBorder="1" applyAlignment="1">
      <alignment horizontal="center" vertical="distributed"/>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2" fillId="2" borderId="0" xfId="0" applyFont="1" applyFill="1" applyAlignment="1">
      <alignment horizontal="center"/>
    </xf>
    <xf numFmtId="0" fontId="1"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xf numFmtId="2" fontId="3" fillId="2" borderId="1" xfId="0" applyNumberFormat="1" applyFont="1" applyFill="1" applyBorder="1" applyAlignment="1">
      <alignment horizontal="center"/>
    </xf>
    <xf numFmtId="2" fontId="1" fillId="2" borderId="1" xfId="0" applyNumberFormat="1" applyFont="1" applyFill="1" applyBorder="1" applyAlignment="1">
      <alignment horizontal="left" vertical="distributed"/>
    </xf>
    <xf numFmtId="0" fontId="1" fillId="2" borderId="0" xfId="0" applyFont="1" applyFill="1" applyAlignment="1">
      <alignment horizontal="left"/>
    </xf>
    <xf numFmtId="0" fontId="1" fillId="2" borderId="0" xfId="0" applyFont="1" applyFill="1" applyAlignment="1">
      <alignment horizontal="right"/>
    </xf>
    <xf numFmtId="49" fontId="1" fillId="2" borderId="1" xfId="0" applyNumberFormat="1" applyFont="1" applyFill="1" applyBorder="1" applyAlignment="1">
      <alignment horizontal="center"/>
    </xf>
    <xf numFmtId="0" fontId="1" fillId="2" borderId="1" xfId="0" applyFont="1" applyFill="1" applyBorder="1" applyAlignment="1">
      <alignment horizontal="left" vertical="distributed"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2" fontId="1" fillId="2" borderId="11" xfId="0" applyNumberFormat="1" applyFont="1" applyFill="1" applyBorder="1" applyAlignment="1">
      <alignment horizontal="left" vertical="center" wrapText="1"/>
    </xf>
    <xf numFmtId="2" fontId="1" fillId="2" borderId="12" xfId="0" applyNumberFormat="1"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49"/>
  <sheetViews>
    <sheetView tabSelected="1" view="pageBreakPreview" zoomScale="70" zoomScaleNormal="60" zoomScaleSheetLayoutView="70" workbookViewId="0">
      <selection activeCell="L23" sqref="L23"/>
    </sheetView>
  </sheetViews>
  <sheetFormatPr defaultRowHeight="15"/>
  <cols>
    <col min="1" max="1" width="5" style="1" customWidth="1"/>
    <col min="2" max="2" width="5.28515625" style="1" customWidth="1"/>
    <col min="3" max="3" width="9.140625" style="1" customWidth="1"/>
    <col min="4" max="5" width="9.140625" style="1"/>
    <col min="6" max="6" width="45.140625" style="1" customWidth="1"/>
    <col min="7" max="7" width="11.85546875" style="1" customWidth="1"/>
    <col min="8" max="8" width="12" style="1" customWidth="1"/>
    <col min="9" max="9" width="9.140625" style="1" customWidth="1"/>
    <col min="10" max="10" width="8" style="1" customWidth="1"/>
    <col min="11" max="11" width="8.7109375" style="1" customWidth="1"/>
    <col min="12" max="12" width="61.28515625" style="1" customWidth="1"/>
    <col min="13" max="13" width="9.140625" style="1" customWidth="1"/>
    <col min="14" max="14" width="40" style="1" customWidth="1"/>
    <col min="15" max="15" width="2.140625" style="1" hidden="1" customWidth="1"/>
    <col min="16" max="16" width="9.140625" style="4" hidden="1" customWidth="1"/>
    <col min="17" max="17" width="9.140625" style="1" hidden="1" customWidth="1"/>
    <col min="18" max="16384" width="9.140625" style="1"/>
  </cols>
  <sheetData>
    <row r="1" spans="1:17" ht="4.5" customHeight="1"/>
    <row r="2" spans="1:17" ht="24.75" customHeight="1">
      <c r="N2" s="24"/>
    </row>
    <row r="3" spans="1:17" ht="15.75">
      <c r="A3" s="91" t="s">
        <v>83</v>
      </c>
      <c r="B3" s="91"/>
      <c r="C3" s="91"/>
      <c r="D3" s="91"/>
      <c r="E3" s="91"/>
      <c r="F3" s="91"/>
      <c r="G3" s="91"/>
      <c r="H3" s="91"/>
      <c r="I3" s="91"/>
      <c r="J3" s="91"/>
      <c r="K3" s="91"/>
      <c r="L3" s="91"/>
      <c r="M3" s="91"/>
      <c r="N3" s="91"/>
      <c r="O3" s="91"/>
      <c r="P3" s="91"/>
      <c r="Q3" s="91"/>
    </row>
    <row r="4" spans="1:17" ht="15.75">
      <c r="A4" s="91" t="s">
        <v>12</v>
      </c>
      <c r="B4" s="91"/>
      <c r="C4" s="91"/>
      <c r="D4" s="91"/>
      <c r="E4" s="91"/>
      <c r="F4" s="91"/>
      <c r="G4" s="91"/>
      <c r="H4" s="91"/>
      <c r="I4" s="91"/>
      <c r="J4" s="91"/>
      <c r="K4" s="91"/>
      <c r="L4" s="91"/>
      <c r="M4" s="91"/>
      <c r="N4" s="91"/>
      <c r="O4" s="91"/>
      <c r="P4" s="91"/>
      <c r="Q4" s="91"/>
    </row>
    <row r="5" spans="1:17" ht="15.75">
      <c r="A5" s="91" t="s">
        <v>7</v>
      </c>
      <c r="B5" s="91"/>
      <c r="C5" s="91"/>
      <c r="D5" s="91"/>
      <c r="E5" s="91"/>
      <c r="F5" s="91"/>
      <c r="G5" s="91"/>
      <c r="H5" s="91"/>
      <c r="I5" s="91"/>
      <c r="J5" s="91"/>
      <c r="K5" s="91"/>
      <c r="L5" s="91"/>
      <c r="M5" s="91"/>
      <c r="N5" s="91"/>
      <c r="O5" s="91"/>
      <c r="P5" s="91"/>
      <c r="Q5" s="91"/>
    </row>
    <row r="6" spans="1:17" ht="15.75">
      <c r="A6" s="91" t="s">
        <v>8</v>
      </c>
      <c r="B6" s="91"/>
      <c r="C6" s="91"/>
      <c r="D6" s="91"/>
      <c r="E6" s="91"/>
      <c r="F6" s="91"/>
      <c r="G6" s="91"/>
      <c r="H6" s="91"/>
      <c r="I6" s="91"/>
      <c r="J6" s="91"/>
      <c r="K6" s="91"/>
      <c r="L6" s="91"/>
      <c r="M6" s="91"/>
      <c r="N6" s="91"/>
      <c r="O6" s="91"/>
      <c r="P6" s="91"/>
      <c r="Q6" s="91"/>
    </row>
    <row r="7" spans="1:17" ht="15.75">
      <c r="A7" s="91" t="s">
        <v>10</v>
      </c>
      <c r="B7" s="91"/>
      <c r="C7" s="91"/>
      <c r="D7" s="91"/>
      <c r="E7" s="91"/>
      <c r="F7" s="91"/>
      <c r="G7" s="91"/>
      <c r="H7" s="91"/>
      <c r="I7" s="91"/>
      <c r="J7" s="91"/>
      <c r="K7" s="91"/>
      <c r="L7" s="91"/>
      <c r="M7" s="91"/>
      <c r="N7" s="91"/>
      <c r="O7" s="91"/>
      <c r="P7" s="91"/>
      <c r="Q7" s="91"/>
    </row>
    <row r="8" spans="1:17" ht="15.75">
      <c r="A8" s="91" t="s">
        <v>78</v>
      </c>
      <c r="B8" s="91"/>
      <c r="C8" s="91"/>
      <c r="D8" s="91"/>
      <c r="E8" s="91"/>
      <c r="F8" s="91"/>
      <c r="G8" s="91"/>
      <c r="H8" s="91"/>
      <c r="I8" s="91"/>
      <c r="J8" s="91"/>
      <c r="K8" s="91"/>
      <c r="L8" s="91"/>
      <c r="M8" s="91"/>
      <c r="N8" s="91"/>
      <c r="O8" s="91"/>
      <c r="P8" s="91"/>
      <c r="Q8" s="20"/>
    </row>
    <row r="9" spans="1:17" ht="6.75" customHeight="1">
      <c r="A9" s="90"/>
      <c r="B9" s="90"/>
      <c r="C9" s="90"/>
      <c r="D9" s="90"/>
      <c r="E9" s="90"/>
      <c r="F9" s="90"/>
      <c r="G9" s="90"/>
      <c r="H9" s="90"/>
      <c r="I9" s="90"/>
      <c r="J9" s="90"/>
      <c r="K9" s="90"/>
      <c r="L9" s="90"/>
      <c r="M9" s="90"/>
      <c r="N9" s="90"/>
      <c r="O9" s="90"/>
      <c r="P9" s="90"/>
      <c r="Q9" s="90"/>
    </row>
    <row r="10" spans="1:17" ht="15" customHeight="1">
      <c r="A10" s="77" t="s">
        <v>1</v>
      </c>
      <c r="B10" s="77"/>
      <c r="C10" s="77"/>
      <c r="D10" s="77"/>
      <c r="E10" s="77"/>
      <c r="F10" s="77"/>
      <c r="G10" s="77"/>
      <c r="H10" s="77"/>
      <c r="I10" s="77"/>
      <c r="J10" s="77"/>
      <c r="K10" s="77"/>
      <c r="L10" s="77"/>
      <c r="M10" s="77"/>
      <c r="N10" s="77"/>
      <c r="O10" s="77"/>
      <c r="P10" s="77"/>
    </row>
    <row r="11" spans="1:17" ht="15" customHeight="1">
      <c r="A11" s="77" t="s">
        <v>11</v>
      </c>
      <c r="B11" s="77"/>
      <c r="C11" s="77"/>
      <c r="D11" s="77"/>
      <c r="E11" s="77"/>
      <c r="F11" s="77"/>
      <c r="G11" s="77"/>
      <c r="H11" s="77"/>
      <c r="I11" s="77"/>
      <c r="J11" s="77"/>
      <c r="K11" s="77"/>
      <c r="L11" s="77"/>
      <c r="M11" s="77"/>
      <c r="N11" s="77"/>
      <c r="O11" s="77"/>
      <c r="P11" s="77"/>
    </row>
    <row r="12" spans="1:17" ht="15" customHeight="1">
      <c r="A12" s="77" t="s">
        <v>79</v>
      </c>
      <c r="B12" s="77"/>
      <c r="C12" s="77"/>
      <c r="D12" s="77"/>
      <c r="E12" s="77"/>
      <c r="F12" s="77"/>
      <c r="G12" s="77"/>
      <c r="H12" s="77"/>
      <c r="I12" s="77"/>
      <c r="J12" s="77"/>
      <c r="K12" s="77"/>
      <c r="L12" s="77"/>
      <c r="M12" s="77"/>
      <c r="N12" s="77"/>
      <c r="O12" s="77"/>
      <c r="P12" s="77"/>
    </row>
    <row r="13" spans="1:17" ht="17.25" customHeight="1">
      <c r="A13" s="77" t="s">
        <v>80</v>
      </c>
      <c r="B13" s="77"/>
      <c r="C13" s="77"/>
      <c r="D13" s="77"/>
      <c r="E13" s="77"/>
      <c r="F13" s="77"/>
      <c r="G13" s="77"/>
      <c r="H13" s="77"/>
      <c r="I13" s="77"/>
      <c r="J13" s="77"/>
      <c r="K13" s="77"/>
      <c r="L13" s="77"/>
      <c r="M13" s="77"/>
      <c r="N13" s="77"/>
      <c r="O13" s="77"/>
      <c r="P13" s="77"/>
    </row>
    <row r="14" spans="1:17" ht="21.75" customHeight="1">
      <c r="B14" s="62" t="s">
        <v>2</v>
      </c>
      <c r="C14" s="62" t="s">
        <v>15</v>
      </c>
      <c r="D14" s="62"/>
      <c r="E14" s="62"/>
      <c r="F14" s="62"/>
      <c r="G14" s="62" t="s">
        <v>5</v>
      </c>
      <c r="H14" s="62" t="s">
        <v>4</v>
      </c>
      <c r="I14" s="62" t="s">
        <v>3</v>
      </c>
      <c r="J14" s="62"/>
      <c r="K14" s="62"/>
      <c r="L14" s="62" t="s">
        <v>24</v>
      </c>
      <c r="M14" s="69" t="s">
        <v>25</v>
      </c>
      <c r="N14" s="70"/>
      <c r="O14" s="6"/>
    </row>
    <row r="15" spans="1:17" ht="58.5" customHeight="1">
      <c r="B15" s="62"/>
      <c r="C15" s="62"/>
      <c r="D15" s="62"/>
      <c r="E15" s="62"/>
      <c r="F15" s="62"/>
      <c r="G15" s="62"/>
      <c r="H15" s="62"/>
      <c r="I15" s="25" t="s">
        <v>49</v>
      </c>
      <c r="J15" s="41" t="s">
        <v>50</v>
      </c>
      <c r="K15" s="25" t="s">
        <v>51</v>
      </c>
      <c r="L15" s="62"/>
      <c r="M15" s="73"/>
      <c r="N15" s="74"/>
      <c r="O15" s="6"/>
    </row>
    <row r="16" spans="1:17" ht="14.25" customHeight="1">
      <c r="B16" s="15">
        <v>1</v>
      </c>
      <c r="C16" s="62">
        <v>2</v>
      </c>
      <c r="D16" s="62"/>
      <c r="E16" s="62"/>
      <c r="F16" s="62"/>
      <c r="G16" s="15">
        <v>3</v>
      </c>
      <c r="H16" s="15">
        <v>4</v>
      </c>
      <c r="I16" s="5">
        <v>5</v>
      </c>
      <c r="J16" s="5">
        <v>6</v>
      </c>
      <c r="K16" s="5">
        <v>7</v>
      </c>
      <c r="L16" s="5">
        <v>8</v>
      </c>
      <c r="M16" s="67">
        <v>9</v>
      </c>
      <c r="N16" s="68"/>
      <c r="O16" s="9"/>
    </row>
    <row r="17" spans="2:18" ht="112.5" customHeight="1">
      <c r="B17" s="10">
        <v>1</v>
      </c>
      <c r="C17" s="60" t="s">
        <v>28</v>
      </c>
      <c r="D17" s="60"/>
      <c r="E17" s="60"/>
      <c r="F17" s="60"/>
      <c r="G17" s="66" t="s">
        <v>70</v>
      </c>
      <c r="H17" s="52"/>
      <c r="I17" s="52"/>
      <c r="J17" s="52"/>
      <c r="K17" s="52"/>
      <c r="L17" s="52"/>
      <c r="M17" s="52"/>
      <c r="N17" s="53"/>
      <c r="O17" s="6"/>
    </row>
    <row r="18" spans="2:18" ht="179.25" customHeight="1">
      <c r="B18" s="10"/>
      <c r="C18" s="60" t="s">
        <v>26</v>
      </c>
      <c r="D18" s="60"/>
      <c r="E18" s="60"/>
      <c r="F18" s="60"/>
      <c r="G18" s="93" t="s">
        <v>71</v>
      </c>
      <c r="H18" s="60"/>
      <c r="I18" s="60"/>
      <c r="J18" s="60"/>
      <c r="K18" s="60"/>
      <c r="L18" s="60"/>
      <c r="M18" s="60"/>
      <c r="N18" s="60"/>
      <c r="O18" s="18"/>
    </row>
    <row r="19" spans="2:18" ht="36" customHeight="1">
      <c r="B19" s="5">
        <v>1</v>
      </c>
      <c r="C19" s="60" t="s">
        <v>41</v>
      </c>
      <c r="D19" s="63"/>
      <c r="E19" s="63"/>
      <c r="F19" s="63"/>
      <c r="G19" s="19" t="s">
        <v>39</v>
      </c>
      <c r="H19" s="2">
        <f>I19+J19+K19</f>
        <v>149.80000000000001</v>
      </c>
      <c r="I19" s="2">
        <f>I22+I21+I20</f>
        <v>76.7</v>
      </c>
      <c r="J19" s="40">
        <f>J22+J21+J20</f>
        <v>38.1</v>
      </c>
      <c r="K19" s="2">
        <f>K22+K21+K20</f>
        <v>35</v>
      </c>
      <c r="L19" s="16" t="s">
        <v>27</v>
      </c>
      <c r="M19" s="69" t="s">
        <v>20</v>
      </c>
      <c r="N19" s="70"/>
      <c r="O19" s="6"/>
      <c r="Q19" s="4"/>
      <c r="R19" s="4"/>
    </row>
    <row r="20" spans="2:18" ht="32.25" customHeight="1">
      <c r="B20" s="11" t="s">
        <v>17</v>
      </c>
      <c r="C20" s="64" t="s">
        <v>16</v>
      </c>
      <c r="D20" s="65"/>
      <c r="E20" s="65"/>
      <c r="F20" s="65"/>
      <c r="G20" s="16" t="s">
        <v>6</v>
      </c>
      <c r="H20" s="2">
        <f t="shared" ref="H20:H35" si="0">I20+J20+K20</f>
        <v>15</v>
      </c>
      <c r="I20" s="2">
        <v>5</v>
      </c>
      <c r="J20" s="40">
        <v>5</v>
      </c>
      <c r="K20" s="2">
        <v>5</v>
      </c>
      <c r="L20" s="21" t="s">
        <v>40</v>
      </c>
      <c r="M20" s="71"/>
      <c r="N20" s="72"/>
      <c r="O20" s="6"/>
      <c r="Q20" s="4"/>
      <c r="R20" s="4"/>
    </row>
    <row r="21" spans="2:18" ht="32.25" customHeight="1">
      <c r="B21" s="17" t="s">
        <v>18</v>
      </c>
      <c r="C21" s="60" t="s">
        <v>32</v>
      </c>
      <c r="D21" s="60"/>
      <c r="E21" s="60"/>
      <c r="F21" s="60"/>
      <c r="G21" s="16" t="s">
        <v>29</v>
      </c>
      <c r="H21" s="2">
        <f t="shared" si="0"/>
        <v>20.6</v>
      </c>
      <c r="I21" s="2">
        <v>7.5</v>
      </c>
      <c r="J21" s="40">
        <v>8.1</v>
      </c>
      <c r="K21" s="2">
        <v>5</v>
      </c>
      <c r="L21" s="48" t="s">
        <v>90</v>
      </c>
      <c r="M21" s="73"/>
      <c r="N21" s="74"/>
      <c r="O21" s="6"/>
      <c r="P21" s="61"/>
      <c r="Q21" s="61"/>
      <c r="R21" s="61"/>
    </row>
    <row r="22" spans="2:18" ht="64.5" customHeight="1">
      <c r="B22" s="17" t="s">
        <v>19</v>
      </c>
      <c r="C22" s="78" t="s">
        <v>54</v>
      </c>
      <c r="D22" s="79"/>
      <c r="E22" s="79"/>
      <c r="F22" s="80"/>
      <c r="G22" s="23" t="s">
        <v>39</v>
      </c>
      <c r="H22" s="2">
        <f t="shared" si="0"/>
        <v>114.2</v>
      </c>
      <c r="I22" s="2">
        <f>90-25.8</f>
        <v>64.2</v>
      </c>
      <c r="J22" s="40">
        <v>25</v>
      </c>
      <c r="K22" s="2">
        <v>25</v>
      </c>
      <c r="L22" s="50" t="s">
        <v>91</v>
      </c>
      <c r="M22" s="54" t="s">
        <v>37</v>
      </c>
      <c r="N22" s="55"/>
      <c r="O22" s="6"/>
      <c r="Q22" s="4"/>
      <c r="R22" s="4"/>
    </row>
    <row r="23" spans="2:18" ht="33" customHeight="1">
      <c r="B23" s="30" t="s">
        <v>13</v>
      </c>
      <c r="C23" s="60" t="s">
        <v>42</v>
      </c>
      <c r="D23" s="60"/>
      <c r="E23" s="60"/>
      <c r="F23" s="60"/>
      <c r="G23" s="23" t="s">
        <v>39</v>
      </c>
      <c r="H23" s="2">
        <f t="shared" si="0"/>
        <v>695.2</v>
      </c>
      <c r="I23" s="2">
        <f>I24+I25+I26+I31+I33</f>
        <v>93.2</v>
      </c>
      <c r="J23" s="40">
        <f>J24+J25+J26+J31+J33+J32</f>
        <v>296</v>
      </c>
      <c r="K23" s="38">
        <f t="shared" ref="K23" si="1">K24+K25+K26+K31+K33</f>
        <v>306</v>
      </c>
      <c r="L23" s="14"/>
      <c r="M23" s="75" t="s">
        <v>37</v>
      </c>
      <c r="N23" s="75"/>
      <c r="O23" s="6"/>
      <c r="Q23" s="4"/>
      <c r="R23" s="4"/>
    </row>
    <row r="24" spans="2:18" ht="35.25" customHeight="1">
      <c r="B24" s="30" t="s">
        <v>21</v>
      </c>
      <c r="C24" s="60" t="s">
        <v>35</v>
      </c>
      <c r="D24" s="63"/>
      <c r="E24" s="63"/>
      <c r="F24" s="63"/>
      <c r="G24" s="23" t="s">
        <v>6</v>
      </c>
      <c r="H24" s="2">
        <f t="shared" si="0"/>
        <v>5</v>
      </c>
      <c r="I24" s="2">
        <v>0</v>
      </c>
      <c r="J24" s="40">
        <v>5</v>
      </c>
      <c r="K24" s="2">
        <v>0</v>
      </c>
      <c r="L24" s="14" t="s">
        <v>52</v>
      </c>
      <c r="M24" s="75"/>
      <c r="N24" s="75"/>
      <c r="O24" s="6"/>
      <c r="Q24" s="4"/>
      <c r="R24" s="4"/>
    </row>
    <row r="25" spans="2:18" ht="48.75" customHeight="1">
      <c r="B25" s="30" t="s">
        <v>31</v>
      </c>
      <c r="C25" s="60" t="s">
        <v>34</v>
      </c>
      <c r="D25" s="60"/>
      <c r="E25" s="60"/>
      <c r="F25" s="60"/>
      <c r="G25" s="23" t="s">
        <v>6</v>
      </c>
      <c r="H25" s="2">
        <f t="shared" si="0"/>
        <v>136.19999999999999</v>
      </c>
      <c r="I25" s="2">
        <v>23.2</v>
      </c>
      <c r="J25" s="40">
        <f>8+24</f>
        <v>32</v>
      </c>
      <c r="K25" s="49">
        <f>56+25</f>
        <v>81</v>
      </c>
      <c r="L25" s="14" t="s">
        <v>89</v>
      </c>
      <c r="M25" s="75"/>
      <c r="N25" s="75"/>
      <c r="O25" s="6"/>
      <c r="Q25" s="4"/>
      <c r="R25" s="4"/>
    </row>
    <row r="26" spans="2:18" ht="30" customHeight="1">
      <c r="B26" s="92" t="s">
        <v>33</v>
      </c>
      <c r="C26" s="76" t="s">
        <v>36</v>
      </c>
      <c r="D26" s="76"/>
      <c r="E26" s="76"/>
      <c r="F26" s="76"/>
      <c r="G26" s="75" t="s">
        <v>6</v>
      </c>
      <c r="H26" s="88">
        <f t="shared" si="0"/>
        <v>418.6</v>
      </c>
      <c r="I26" s="88">
        <v>0</v>
      </c>
      <c r="J26" s="88">
        <f>32+41.6+120</f>
        <v>193.6</v>
      </c>
      <c r="K26" s="88">
        <v>225</v>
      </c>
      <c r="L26" s="89" t="s">
        <v>88</v>
      </c>
      <c r="M26" s="75"/>
      <c r="N26" s="75"/>
      <c r="O26" s="6"/>
      <c r="Q26" s="4"/>
      <c r="R26" s="4"/>
    </row>
    <row r="27" spans="2:18" ht="38.25" customHeight="1">
      <c r="B27" s="92"/>
      <c r="C27" s="76"/>
      <c r="D27" s="76"/>
      <c r="E27" s="76"/>
      <c r="F27" s="76"/>
      <c r="G27" s="75"/>
      <c r="H27" s="88"/>
      <c r="I27" s="88"/>
      <c r="J27" s="88"/>
      <c r="K27" s="88"/>
      <c r="L27" s="89"/>
      <c r="M27" s="75"/>
      <c r="N27" s="75"/>
      <c r="O27" s="6"/>
      <c r="Q27" s="4"/>
      <c r="R27" s="4"/>
    </row>
    <row r="28" spans="2:18" ht="12.75" customHeight="1">
      <c r="B28" s="32"/>
      <c r="C28" s="33"/>
      <c r="D28" s="33"/>
      <c r="E28" s="33"/>
      <c r="F28" s="33"/>
      <c r="G28" s="34"/>
      <c r="H28" s="35"/>
      <c r="I28" s="35"/>
      <c r="J28" s="35"/>
      <c r="K28" s="35"/>
      <c r="L28" s="36"/>
      <c r="M28" s="34"/>
      <c r="N28" s="34"/>
      <c r="O28" s="6"/>
      <c r="Q28" s="4"/>
      <c r="R28" s="4"/>
    </row>
    <row r="29" spans="2:18" ht="12.75" customHeight="1">
      <c r="B29" s="32"/>
      <c r="C29" s="33"/>
      <c r="D29" s="33"/>
      <c r="E29" s="33"/>
      <c r="F29" s="33"/>
      <c r="G29" s="34"/>
      <c r="H29" s="35"/>
      <c r="I29" s="35"/>
      <c r="J29" s="35"/>
      <c r="K29" s="35"/>
      <c r="L29" s="36"/>
      <c r="M29" s="34"/>
      <c r="N29" s="34"/>
      <c r="O29" s="6"/>
      <c r="Q29" s="4"/>
      <c r="R29" s="4"/>
    </row>
    <row r="30" spans="2:18" ht="21" customHeight="1">
      <c r="B30" s="32"/>
      <c r="C30" s="33"/>
      <c r="D30" s="33"/>
      <c r="E30" s="33"/>
      <c r="F30" s="33"/>
      <c r="G30" s="34"/>
      <c r="H30" s="35"/>
      <c r="I30" s="35"/>
      <c r="J30" s="35"/>
      <c r="K30" s="35"/>
      <c r="L30" s="36"/>
      <c r="M30" s="34"/>
      <c r="N30" s="34"/>
      <c r="O30" s="6"/>
      <c r="Q30" s="4"/>
      <c r="R30" s="4"/>
    </row>
    <row r="31" spans="2:18" ht="50.25" customHeight="1">
      <c r="B31" s="44" t="s">
        <v>45</v>
      </c>
      <c r="C31" s="60" t="s">
        <v>46</v>
      </c>
      <c r="D31" s="60"/>
      <c r="E31" s="60"/>
      <c r="F31" s="60"/>
      <c r="G31" s="42" t="s">
        <v>6</v>
      </c>
      <c r="H31" s="43">
        <f>I31+J31+K31</f>
        <v>22.2</v>
      </c>
      <c r="I31" s="43">
        <v>0</v>
      </c>
      <c r="J31" s="43">
        <v>22.2</v>
      </c>
      <c r="K31" s="43">
        <v>0</v>
      </c>
      <c r="L31" s="45" t="s">
        <v>84</v>
      </c>
      <c r="M31" s="75" t="s">
        <v>37</v>
      </c>
      <c r="N31" s="75"/>
      <c r="O31" s="6"/>
      <c r="Q31" s="4"/>
      <c r="R31" s="4"/>
    </row>
    <row r="32" spans="2:18" ht="52.5" customHeight="1">
      <c r="B32" s="44" t="s">
        <v>75</v>
      </c>
      <c r="C32" s="51" t="s">
        <v>86</v>
      </c>
      <c r="D32" s="52"/>
      <c r="E32" s="52"/>
      <c r="F32" s="53"/>
      <c r="G32" s="42" t="s">
        <v>6</v>
      </c>
      <c r="H32" s="43">
        <f>I32+J32+K32</f>
        <v>43.2</v>
      </c>
      <c r="I32" s="43">
        <v>0</v>
      </c>
      <c r="J32" s="43">
        <v>43.2</v>
      </c>
      <c r="K32" s="43">
        <v>0</v>
      </c>
      <c r="L32" s="47" t="s">
        <v>87</v>
      </c>
      <c r="M32" s="54" t="s">
        <v>37</v>
      </c>
      <c r="N32" s="55"/>
      <c r="O32" s="6"/>
      <c r="Q32" s="4"/>
      <c r="R32" s="4"/>
    </row>
    <row r="33" spans="2:18" ht="81.75" customHeight="1">
      <c r="B33" s="46" t="s">
        <v>85</v>
      </c>
      <c r="C33" s="78" t="s">
        <v>76</v>
      </c>
      <c r="D33" s="94"/>
      <c r="E33" s="94"/>
      <c r="F33" s="95"/>
      <c r="G33" s="37" t="s">
        <v>6</v>
      </c>
      <c r="H33" s="38">
        <f>I33+J33+K33</f>
        <v>70</v>
      </c>
      <c r="I33" s="38">
        <v>70</v>
      </c>
      <c r="J33" s="40">
        <v>0</v>
      </c>
      <c r="K33" s="38">
        <v>0</v>
      </c>
      <c r="L33" s="39" t="s">
        <v>77</v>
      </c>
      <c r="M33" s="54" t="s">
        <v>37</v>
      </c>
      <c r="N33" s="55"/>
      <c r="O33" s="6"/>
      <c r="Q33" s="4"/>
      <c r="R33" s="4"/>
    </row>
    <row r="34" spans="2:18" ht="50.25" customHeight="1">
      <c r="B34" s="17" t="s">
        <v>14</v>
      </c>
      <c r="C34" s="60" t="s">
        <v>43</v>
      </c>
      <c r="D34" s="60"/>
      <c r="E34" s="60"/>
      <c r="F34" s="60"/>
      <c r="G34" s="23" t="s">
        <v>38</v>
      </c>
      <c r="H34" s="2">
        <f t="shared" si="0"/>
        <v>7.5</v>
      </c>
      <c r="I34" s="2">
        <v>2.5</v>
      </c>
      <c r="J34" s="40">
        <v>2.5</v>
      </c>
      <c r="K34" s="2">
        <v>2.5</v>
      </c>
      <c r="L34" s="96" t="s">
        <v>82</v>
      </c>
      <c r="M34" s="84" t="s">
        <v>37</v>
      </c>
      <c r="N34" s="85"/>
      <c r="O34" s="6"/>
      <c r="Q34" s="4"/>
      <c r="R34" s="4"/>
    </row>
    <row r="35" spans="2:18" ht="31.5" customHeight="1">
      <c r="B35" s="17" t="s">
        <v>23</v>
      </c>
      <c r="C35" s="60" t="s">
        <v>22</v>
      </c>
      <c r="D35" s="60"/>
      <c r="E35" s="60"/>
      <c r="F35" s="60"/>
      <c r="G35" s="16" t="s">
        <v>6</v>
      </c>
      <c r="H35" s="2">
        <f t="shared" si="0"/>
        <v>7.5</v>
      </c>
      <c r="I35" s="2">
        <v>2.5</v>
      </c>
      <c r="J35" s="40">
        <v>2.5</v>
      </c>
      <c r="K35" s="2">
        <v>2.5</v>
      </c>
      <c r="L35" s="97"/>
      <c r="M35" s="86"/>
      <c r="N35" s="87"/>
      <c r="O35" s="6"/>
      <c r="Q35" s="4"/>
      <c r="R35" s="4"/>
    </row>
    <row r="36" spans="2:18" ht="37.5" customHeight="1">
      <c r="B36" s="27" t="s">
        <v>56</v>
      </c>
      <c r="C36" s="60" t="s">
        <v>55</v>
      </c>
      <c r="D36" s="60"/>
      <c r="E36" s="60"/>
      <c r="F36" s="60"/>
      <c r="G36" s="31" t="s">
        <v>39</v>
      </c>
      <c r="H36" s="2">
        <f>I36+J36+K36</f>
        <v>214.5</v>
      </c>
      <c r="I36" s="2">
        <f>I37</f>
        <v>214.5</v>
      </c>
      <c r="J36" s="40">
        <f>J37</f>
        <v>0</v>
      </c>
      <c r="K36" s="2">
        <f>K37</f>
        <v>0</v>
      </c>
      <c r="L36" s="13"/>
      <c r="M36" s="58" t="s">
        <v>30</v>
      </c>
      <c r="N36" s="59"/>
      <c r="O36" s="3"/>
      <c r="Q36" s="4"/>
      <c r="R36" s="4"/>
    </row>
    <row r="37" spans="2:18" ht="46.5" customHeight="1">
      <c r="B37" s="27" t="s">
        <v>57</v>
      </c>
      <c r="C37" s="51" t="s">
        <v>44</v>
      </c>
      <c r="D37" s="52"/>
      <c r="E37" s="52"/>
      <c r="F37" s="53"/>
      <c r="G37" s="23" t="s">
        <v>39</v>
      </c>
      <c r="H37" s="2">
        <f t="shared" ref="H37" si="2">I37+J37+K37</f>
        <v>214.5</v>
      </c>
      <c r="I37" s="2">
        <f>188.7+25.8</f>
        <v>214.5</v>
      </c>
      <c r="J37" s="40">
        <v>0</v>
      </c>
      <c r="K37" s="2">
        <v>0</v>
      </c>
      <c r="L37" s="22" t="s">
        <v>53</v>
      </c>
      <c r="M37" s="54" t="s">
        <v>30</v>
      </c>
      <c r="N37" s="55"/>
      <c r="O37" s="3"/>
      <c r="Q37" s="4"/>
      <c r="R37" s="4"/>
    </row>
    <row r="38" spans="2:18" ht="51" customHeight="1">
      <c r="B38" s="28" t="s">
        <v>59</v>
      </c>
      <c r="C38" s="60" t="s">
        <v>60</v>
      </c>
      <c r="D38" s="60"/>
      <c r="E38" s="60"/>
      <c r="F38" s="60"/>
      <c r="G38" s="29" t="s">
        <v>6</v>
      </c>
      <c r="H38" s="2">
        <f>I38+J38+K38</f>
        <v>10</v>
      </c>
      <c r="I38" s="2">
        <f>I39+I40+I41+I42</f>
        <v>0</v>
      </c>
      <c r="J38" s="40">
        <f>J39+J40+J41+J42</f>
        <v>5</v>
      </c>
      <c r="K38" s="2">
        <f>K39+K40+K41+K42</f>
        <v>5</v>
      </c>
      <c r="L38" s="22"/>
      <c r="M38" s="54" t="s">
        <v>37</v>
      </c>
      <c r="N38" s="55"/>
      <c r="O38" s="3"/>
      <c r="Q38" s="4"/>
      <c r="R38" s="4"/>
    </row>
    <row r="39" spans="2:18" ht="81.75" customHeight="1">
      <c r="B39" s="28" t="s">
        <v>61</v>
      </c>
      <c r="C39" s="51" t="s">
        <v>68</v>
      </c>
      <c r="D39" s="52"/>
      <c r="E39" s="52"/>
      <c r="F39" s="53"/>
      <c r="G39" s="29" t="s">
        <v>6</v>
      </c>
      <c r="H39" s="2">
        <f t="shared" ref="H39:H42" si="3">I39+J39+K39</f>
        <v>10</v>
      </c>
      <c r="I39" s="2">
        <v>0</v>
      </c>
      <c r="J39" s="40">
        <v>5</v>
      </c>
      <c r="K39" s="2">
        <v>5</v>
      </c>
      <c r="L39" s="22" t="s">
        <v>81</v>
      </c>
      <c r="M39" s="54" t="s">
        <v>37</v>
      </c>
      <c r="N39" s="55"/>
      <c r="O39" s="3"/>
      <c r="Q39" s="4"/>
      <c r="R39" s="4"/>
    </row>
    <row r="40" spans="2:18" ht="86.25" customHeight="1">
      <c r="B40" s="28" t="s">
        <v>62</v>
      </c>
      <c r="C40" s="51" t="s">
        <v>69</v>
      </c>
      <c r="D40" s="52"/>
      <c r="E40" s="52"/>
      <c r="F40" s="53"/>
      <c r="G40" s="29" t="s">
        <v>6</v>
      </c>
      <c r="H40" s="2">
        <f t="shared" si="3"/>
        <v>0</v>
      </c>
      <c r="I40" s="2">
        <v>0</v>
      </c>
      <c r="J40" s="40">
        <v>0</v>
      </c>
      <c r="K40" s="2">
        <v>0</v>
      </c>
      <c r="L40" s="22" t="s">
        <v>72</v>
      </c>
      <c r="M40" s="54" t="s">
        <v>37</v>
      </c>
      <c r="N40" s="55"/>
      <c r="O40" s="3"/>
      <c r="Q40" s="4"/>
      <c r="R40" s="4"/>
    </row>
    <row r="41" spans="2:18" ht="102.75" customHeight="1">
      <c r="B41" s="28" t="s">
        <v>63</v>
      </c>
      <c r="C41" s="51" t="s">
        <v>64</v>
      </c>
      <c r="D41" s="52"/>
      <c r="E41" s="52"/>
      <c r="F41" s="53"/>
      <c r="G41" s="29" t="s">
        <v>6</v>
      </c>
      <c r="H41" s="2">
        <f t="shared" si="3"/>
        <v>0</v>
      </c>
      <c r="I41" s="2">
        <v>0</v>
      </c>
      <c r="J41" s="40">
        <v>0</v>
      </c>
      <c r="K41" s="2">
        <v>0</v>
      </c>
      <c r="L41" s="22" t="s">
        <v>73</v>
      </c>
      <c r="M41" s="54" t="s">
        <v>37</v>
      </c>
      <c r="N41" s="55"/>
      <c r="O41" s="3"/>
      <c r="Q41" s="4"/>
      <c r="R41" s="4"/>
    </row>
    <row r="42" spans="2:18" ht="67.5" customHeight="1">
      <c r="B42" s="28" t="s">
        <v>65</v>
      </c>
      <c r="C42" s="51" t="s">
        <v>66</v>
      </c>
      <c r="D42" s="52"/>
      <c r="E42" s="52"/>
      <c r="F42" s="53"/>
      <c r="G42" s="29" t="s">
        <v>6</v>
      </c>
      <c r="H42" s="2">
        <f t="shared" si="3"/>
        <v>0</v>
      </c>
      <c r="I42" s="2">
        <v>0</v>
      </c>
      <c r="J42" s="40">
        <v>0</v>
      </c>
      <c r="K42" s="2">
        <v>0</v>
      </c>
      <c r="L42" s="22" t="s">
        <v>74</v>
      </c>
      <c r="M42" s="54" t="s">
        <v>67</v>
      </c>
      <c r="N42" s="55"/>
      <c r="O42" s="3"/>
      <c r="Q42" s="4"/>
      <c r="R42" s="4"/>
    </row>
    <row r="43" spans="2:18" ht="15.75">
      <c r="B43" s="26"/>
      <c r="C43" s="81" t="s">
        <v>9</v>
      </c>
      <c r="D43" s="82"/>
      <c r="E43" s="82"/>
      <c r="F43" s="82"/>
      <c r="G43" s="83"/>
      <c r="H43" s="8">
        <f>H34+H23+H19+H36+H38</f>
        <v>1077</v>
      </c>
      <c r="I43" s="8">
        <f>I34+I23+I19+I36+I38</f>
        <v>386.9</v>
      </c>
      <c r="J43" s="8">
        <f>J34+J23+J19+J36+J38</f>
        <v>341.6</v>
      </c>
      <c r="K43" s="8">
        <f>K38+K34+K23+K19+K36</f>
        <v>348.5</v>
      </c>
      <c r="L43" s="2"/>
      <c r="M43" s="56"/>
      <c r="N43" s="57"/>
      <c r="O43" s="12"/>
      <c r="Q43" s="4"/>
      <c r="R43" s="4"/>
    </row>
    <row r="44" spans="2:18" ht="2.25" customHeight="1">
      <c r="Q44" s="4"/>
      <c r="R44" s="4"/>
    </row>
    <row r="45" spans="2:18" ht="34.5" customHeight="1">
      <c r="Q45" s="4"/>
      <c r="R45" s="4"/>
    </row>
    <row r="46" spans="2:18" ht="15.75" customHeight="1">
      <c r="B46" s="7" t="s">
        <v>47</v>
      </c>
      <c r="C46" s="7"/>
      <c r="D46" s="7"/>
      <c r="E46" s="7"/>
      <c r="F46" s="7"/>
      <c r="G46" s="7"/>
      <c r="H46" s="7"/>
      <c r="I46" s="7"/>
      <c r="J46" s="7"/>
      <c r="K46" s="7"/>
      <c r="L46" s="7"/>
      <c r="M46" s="7"/>
      <c r="N46" s="7"/>
      <c r="O46" s="7"/>
      <c r="Q46" s="4"/>
      <c r="R46" s="4"/>
    </row>
    <row r="47" spans="2:18" ht="15.75" customHeight="1">
      <c r="B47" s="7" t="s">
        <v>48</v>
      </c>
      <c r="C47" s="7"/>
      <c r="D47" s="7"/>
      <c r="E47" s="7"/>
      <c r="F47" s="7"/>
      <c r="G47" s="7"/>
      <c r="H47" s="7"/>
      <c r="I47" s="7"/>
      <c r="J47" s="7"/>
      <c r="K47" s="7"/>
      <c r="L47" s="7"/>
      <c r="M47" s="7"/>
      <c r="N47" s="7"/>
      <c r="O47" s="7"/>
      <c r="Q47" s="4"/>
      <c r="R47" s="4"/>
    </row>
    <row r="48" spans="2:18" ht="18.75">
      <c r="B48" s="7" t="s">
        <v>0</v>
      </c>
      <c r="C48" s="7"/>
      <c r="D48" s="7"/>
      <c r="E48" s="7"/>
      <c r="F48" s="7"/>
      <c r="G48" s="7"/>
      <c r="H48" s="7"/>
      <c r="I48" s="7"/>
      <c r="J48" s="7"/>
      <c r="K48" s="7"/>
      <c r="L48" s="7"/>
      <c r="M48" s="77" t="s">
        <v>58</v>
      </c>
      <c r="N48" s="77"/>
      <c r="O48" s="77"/>
    </row>
    <row r="49" spans="2:15" ht="18.75">
      <c r="B49" s="7"/>
      <c r="C49" s="7"/>
      <c r="D49" s="7"/>
      <c r="E49" s="7"/>
      <c r="F49" s="7"/>
      <c r="G49" s="7"/>
      <c r="H49" s="7"/>
      <c r="I49" s="7"/>
      <c r="J49" s="7"/>
      <c r="K49" s="7"/>
      <c r="L49" s="7"/>
      <c r="M49" s="7"/>
      <c r="N49" s="7"/>
      <c r="O49" s="7"/>
    </row>
  </sheetData>
  <mergeCells count="70">
    <mergeCell ref="G14:G15"/>
    <mergeCell ref="C34:F34"/>
    <mergeCell ref="M42:N42"/>
    <mergeCell ref="B26:B27"/>
    <mergeCell ref="B14:B15"/>
    <mergeCell ref="H14:H15"/>
    <mergeCell ref="G18:N18"/>
    <mergeCell ref="L14:L15"/>
    <mergeCell ref="M14:N15"/>
    <mergeCell ref="C14:F15"/>
    <mergeCell ref="I14:K14"/>
    <mergeCell ref="M41:N41"/>
    <mergeCell ref="C31:F31"/>
    <mergeCell ref="C33:F33"/>
    <mergeCell ref="M33:N33"/>
    <mergeCell ref="L34:L35"/>
    <mergeCell ref="A3:Q3"/>
    <mergeCell ref="A4:Q4"/>
    <mergeCell ref="A5:Q5"/>
    <mergeCell ref="A6:Q6"/>
    <mergeCell ref="A7:Q7"/>
    <mergeCell ref="A10:P10"/>
    <mergeCell ref="A13:P13"/>
    <mergeCell ref="A9:Q9"/>
    <mergeCell ref="A8:P8"/>
    <mergeCell ref="A11:P11"/>
    <mergeCell ref="A12:P12"/>
    <mergeCell ref="M48:O48"/>
    <mergeCell ref="C21:F21"/>
    <mergeCell ref="C22:F22"/>
    <mergeCell ref="C35:F35"/>
    <mergeCell ref="C43:G43"/>
    <mergeCell ref="M34:N35"/>
    <mergeCell ref="G26:G27"/>
    <mergeCell ref="H26:H27"/>
    <mergeCell ref="C25:F25"/>
    <mergeCell ref="C24:F24"/>
    <mergeCell ref="I26:I27"/>
    <mergeCell ref="J26:J27"/>
    <mergeCell ref="K26:K27"/>
    <mergeCell ref="L26:L27"/>
    <mergeCell ref="M40:N40"/>
    <mergeCell ref="M31:N31"/>
    <mergeCell ref="P21:R21"/>
    <mergeCell ref="C23:F23"/>
    <mergeCell ref="C17:F17"/>
    <mergeCell ref="C16:F16"/>
    <mergeCell ref="C19:F19"/>
    <mergeCell ref="C20:F20"/>
    <mergeCell ref="G17:N17"/>
    <mergeCell ref="M16:N16"/>
    <mergeCell ref="M22:N22"/>
    <mergeCell ref="M19:N21"/>
    <mergeCell ref="C18:F18"/>
    <mergeCell ref="M23:N27"/>
    <mergeCell ref="C26:F27"/>
    <mergeCell ref="C32:F32"/>
    <mergeCell ref="M32:N32"/>
    <mergeCell ref="M43:N43"/>
    <mergeCell ref="M36:N36"/>
    <mergeCell ref="C36:F36"/>
    <mergeCell ref="C37:F37"/>
    <mergeCell ref="M37:N37"/>
    <mergeCell ref="C38:F38"/>
    <mergeCell ref="C39:F39"/>
    <mergeCell ref="C40:F40"/>
    <mergeCell ref="C41:F41"/>
    <mergeCell ref="C42:F42"/>
    <mergeCell ref="M38:N38"/>
    <mergeCell ref="M39:N39"/>
  </mergeCells>
  <pageMargins left="0.78740157480314965" right="0.78740157480314965" top="1.1811023622047245" bottom="0.39370078740157483" header="0.31496062992125984" footer="0.31496062992125984"/>
  <pageSetup paperSize="9" scale="51" orientation="landscape" r:id="rId1"/>
  <rowBreaks count="1" manualBreakCount="1">
    <brk id="29"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XTreme</dc:creator>
  <cp:lastModifiedBy>Wologzhanina</cp:lastModifiedBy>
  <cp:lastPrinted>2019-11-14T08:16:14Z</cp:lastPrinted>
  <dcterms:created xsi:type="dcterms:W3CDTF">2014-07-23T08:18:27Z</dcterms:created>
  <dcterms:modified xsi:type="dcterms:W3CDTF">2019-11-14T08:16:59Z</dcterms:modified>
</cp:coreProperties>
</file>